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VIDEOS\August Video Graphics Needed\Completed\"/>
    </mc:Choice>
  </mc:AlternateContent>
  <xr:revisionPtr revIDLastSave="0" documentId="13_ncr:1_{BBB767E1-298D-43A8-80A3-1B107E40B757}" xr6:coauthVersionLast="47" xr6:coauthVersionMax="47" xr10:uidLastSave="{00000000-0000-0000-0000-000000000000}"/>
  <bookViews>
    <workbookView xWindow="30612" yWindow="-108" windowWidth="30936" windowHeight="16776" xr2:uid="{00000000-000D-0000-FFFF-FFFF00000000}"/>
  </bookViews>
  <sheets>
    <sheet name="FOP Plot" sheetId="1" r:id="rId1"/>
    <sheet name="Instructions" sheetId="2" r:id="rId2"/>
    <sheet name="Example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" l="1"/>
  <c r="H66" i="4"/>
  <c r="H65" i="4"/>
  <c r="H63" i="1" l="1"/>
  <c r="C40" i="4"/>
  <c r="C39" i="4"/>
  <c r="C38" i="4"/>
  <c r="C37" i="4"/>
  <c r="C36" i="4"/>
  <c r="C35" i="4"/>
  <c r="C34" i="4"/>
  <c r="C33" i="4"/>
  <c r="C32" i="4"/>
  <c r="C31" i="1"/>
  <c r="C32" i="1"/>
  <c r="C33" i="1"/>
  <c r="C34" i="1"/>
  <c r="C35" i="1"/>
  <c r="C36" i="1"/>
  <c r="C37" i="1"/>
  <c r="C38" i="1"/>
  <c r="C39" i="1"/>
</calcChain>
</file>

<file path=xl/sharedStrings.xml><?xml version="1.0" encoding="utf-8"?>
<sst xmlns="http://schemas.openxmlformats.org/spreadsheetml/2006/main" count="172" uniqueCount="105">
  <si>
    <t>%</t>
  </si>
  <si>
    <t>Feet</t>
  </si>
  <si>
    <t>Ohms</t>
  </si>
  <si>
    <t>ft</t>
  </si>
  <si>
    <t>Model</t>
  </si>
  <si>
    <t>Serial #</t>
  </si>
  <si>
    <t>Instrument Mfg.</t>
  </si>
  <si>
    <t>Single Rod</t>
  </si>
  <si>
    <t>Rod Depth</t>
  </si>
  <si>
    <t>Longest Diagonal Distance</t>
  </si>
  <si>
    <t>Measured Resistance</t>
  </si>
  <si>
    <t>Effective Grounding Electrode Resistance:</t>
  </si>
  <si>
    <t>Test Conditions</t>
  </si>
  <si>
    <t>Temperature</t>
  </si>
  <si>
    <t>Loam</t>
  </si>
  <si>
    <t>Sandstone</t>
  </si>
  <si>
    <t>Sand &amp; Gravel</t>
  </si>
  <si>
    <t>Shale</t>
  </si>
  <si>
    <t>Granite</t>
  </si>
  <si>
    <t>Slate</t>
  </si>
  <si>
    <t>Clay</t>
  </si>
  <si>
    <t>Limestone</t>
  </si>
  <si>
    <t>Other</t>
  </si>
  <si>
    <t>Moist</t>
  </si>
  <si>
    <t>Dry</t>
  </si>
  <si>
    <t>Multiple Rod (Grid)</t>
  </si>
  <si>
    <t>3. Determine grounding system and fill in rod depth or grid diagonal length</t>
  </si>
  <si>
    <t>Instructions for Fall of Potential Plot Tab</t>
  </si>
  <si>
    <t>Operator Name</t>
  </si>
  <si>
    <t>Soil Type:</t>
  </si>
  <si>
    <t>Grounding System:</t>
  </si>
  <si>
    <t>Soil Condition:</t>
  </si>
  <si>
    <t>Test Location</t>
  </si>
  <si>
    <t xml:space="preserve">°F </t>
  </si>
  <si>
    <t>°C</t>
  </si>
  <si>
    <t>Test Date</t>
  </si>
  <si>
    <t>Address</t>
  </si>
  <si>
    <t>AEMC</t>
  </si>
  <si>
    <t>124-82</t>
  </si>
  <si>
    <t>Joe Ground Tester</t>
  </si>
  <si>
    <t>Building 3C</t>
  </si>
  <si>
    <t>X</t>
  </si>
  <si>
    <t>6. Print report and save file using a different name</t>
  </si>
  <si>
    <t>(choose one)</t>
  </si>
  <si>
    <t xml:space="preserve">   www.aemc.com  | (800) 343-1391  |  techsupport@aemc.com</t>
  </si>
  <si>
    <t xml:space="preserve">   15 Faraday Drive | Dover, NH 03820 </t>
  </si>
  <si>
    <r>
      <t xml:space="preserve">   Chauvin Arnoux</t>
    </r>
    <r>
      <rPr>
        <b/>
        <sz val="8"/>
        <rFont val="Arial"/>
        <family val="2"/>
      </rPr>
      <t>®</t>
    </r>
    <r>
      <rPr>
        <b/>
        <sz val="10"/>
        <rFont val="Arial"/>
        <family val="2"/>
      </rPr>
      <t>, Inc. d.b.a. AEMC</t>
    </r>
    <r>
      <rPr>
        <b/>
        <sz val="8"/>
        <rFont val="Arial"/>
        <family val="2"/>
      </rPr>
      <t>®</t>
    </r>
    <r>
      <rPr>
        <b/>
        <sz val="10"/>
        <rFont val="Arial"/>
        <family val="2"/>
      </rPr>
      <t xml:space="preserve"> Instruments</t>
    </r>
  </si>
  <si>
    <t>H Electrode Distance:</t>
  </si>
  <si>
    <t>15 Faraday Dr. Dover NH  03820</t>
  </si>
  <si>
    <t xml:space="preserve">Approximate distance to </t>
  </si>
  <si>
    <t>Distance to H</t>
  </si>
  <si>
    <t>6 ft</t>
  </si>
  <si>
    <t>10 ft</t>
  </si>
  <si>
    <t>8 ft</t>
  </si>
  <si>
    <t>12 ft</t>
  </si>
  <si>
    <t>18 ft</t>
  </si>
  <si>
    <t>20 ft</t>
  </si>
  <si>
    <t>30 ft</t>
  </si>
  <si>
    <t>50 ft</t>
  </si>
  <si>
    <t>60 ft</t>
  </si>
  <si>
    <t>72 ft</t>
  </si>
  <si>
    <t>80 ft</t>
  </si>
  <si>
    <t>88 ft</t>
  </si>
  <si>
    <t>96 ft</t>
  </si>
  <si>
    <t>115 ft</t>
  </si>
  <si>
    <t>120 ft</t>
  </si>
  <si>
    <t>140 ft</t>
  </si>
  <si>
    <t>Multiple Electrode System</t>
  </si>
  <si>
    <t>Max Grid Distance</t>
  </si>
  <si>
    <t>125 ft</t>
  </si>
  <si>
    <t>14 ft</t>
  </si>
  <si>
    <t>200 ft</t>
  </si>
  <si>
    <t>16 ft</t>
  </si>
  <si>
    <t>40 ft</t>
  </si>
  <si>
    <t>100 ft</t>
  </si>
  <si>
    <t>160 ft</t>
  </si>
  <si>
    <t>180 ft</t>
  </si>
  <si>
    <t>170 ft</t>
  </si>
  <si>
    <t>190 ft</t>
  </si>
  <si>
    <t>210 ft</t>
  </si>
  <si>
    <t>220 ft</t>
  </si>
  <si>
    <t>260 ft</t>
  </si>
  <si>
    <t>300 ft</t>
  </si>
  <si>
    <t>340 ft</t>
  </si>
  <si>
    <t>370 ft</t>
  </si>
  <si>
    <t>440 ft</t>
  </si>
  <si>
    <t>500 ft</t>
  </si>
  <si>
    <t>550 ft</t>
  </si>
  <si>
    <t>600 ft</t>
  </si>
  <si>
    <t>630 ft</t>
  </si>
  <si>
    <t>700 ft</t>
  </si>
  <si>
    <t>730 ft</t>
  </si>
  <si>
    <t>Standard Deviation Percent:</t>
  </si>
  <si>
    <t>Depth Driven</t>
  </si>
  <si>
    <t>H for single electrode systems</t>
  </si>
  <si>
    <t>S Electrode Distance</t>
  </si>
  <si>
    <t xml:space="preserve">    The plot will fill in automatically and the average grounding electrode resistance</t>
  </si>
  <si>
    <t>4. Determine the distance for the H electrode from the tables below and enter it</t>
  </si>
  <si>
    <t xml:space="preserve">    into cell D27 (light green box) the S electrode distances will fill in automatically.</t>
  </si>
  <si>
    <t>1. Fill in operator and instrument information.</t>
  </si>
  <si>
    <t>2. Determine and check off test conditions and soil type.</t>
  </si>
  <si>
    <r>
      <t xml:space="preserve">    for the plateau area will fill-in in cell </t>
    </r>
    <r>
      <rPr>
        <b/>
        <sz val="11"/>
        <rFont val="Arial"/>
        <family val="2"/>
      </rPr>
      <t>H63</t>
    </r>
    <r>
      <rPr>
        <sz val="11"/>
        <rFont val="Arial"/>
        <family val="2"/>
      </rPr>
      <t xml:space="preserve"> (red cell).</t>
    </r>
  </si>
  <si>
    <t xml:space="preserve">5. Enter the test resistance for each S electrode point in cell D31 through cell D39 (light green boxes) </t>
  </si>
  <si>
    <t xml:space="preserve">    in proper sequence.</t>
  </si>
  <si>
    <t>% Deviation: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</si>
</sst>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8" xfId="0" applyBorder="1"/>
    <xf numFmtId="0" fontId="2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0" fillId="2" borderId="1" xfId="0" applyFill="1" applyBorder="1"/>
    <xf numFmtId="2" fontId="4" fillId="3" borderId="0" xfId="0" applyNumberFormat="1" applyFont="1" applyFill="1"/>
    <xf numFmtId="0" fontId="6" fillId="0" borderId="0" xfId="0" applyFont="1" applyAlignment="1">
      <alignment horizontal="centerContinuous"/>
    </xf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2" fillId="0" borderId="13" xfId="0" applyFont="1" applyBorder="1" applyAlignment="1">
      <alignment horizontal="right"/>
    </xf>
    <xf numFmtId="0" fontId="0" fillId="0" borderId="13" xfId="0" applyBorder="1"/>
    <xf numFmtId="0" fontId="7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Continuous" wrapText="1"/>
    </xf>
    <xf numFmtId="0" fontId="0" fillId="0" borderId="5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5" fillId="0" borderId="2" xfId="0" applyFont="1" applyBorder="1"/>
    <xf numFmtId="0" fontId="0" fillId="0" borderId="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0" borderId="18" xfId="0" applyBorder="1"/>
    <xf numFmtId="0" fontId="1" fillId="0" borderId="0" xfId="0" applyFont="1"/>
    <xf numFmtId="0" fontId="5" fillId="0" borderId="0" xfId="0" applyFont="1"/>
    <xf numFmtId="0" fontId="1" fillId="0" borderId="18" xfId="0" applyFont="1" applyBorder="1"/>
    <xf numFmtId="0" fontId="10" fillId="0" borderId="0" xfId="0" applyFont="1"/>
    <xf numFmtId="0" fontId="12" fillId="0" borderId="0" xfId="0" applyFont="1"/>
    <xf numFmtId="14" fontId="14" fillId="0" borderId="2" xfId="0" applyNumberFormat="1" applyFont="1" applyBorder="1"/>
    <xf numFmtId="0" fontId="14" fillId="0" borderId="2" xfId="0" applyFont="1" applyBorder="1"/>
    <xf numFmtId="0" fontId="14" fillId="0" borderId="2" xfId="0" applyFont="1" applyBorder="1" applyAlignment="1">
      <alignment horizontal="left"/>
    </xf>
    <xf numFmtId="0" fontId="14" fillId="0" borderId="4" xfId="0" applyFont="1" applyBorder="1"/>
    <xf numFmtId="0" fontId="0" fillId="0" borderId="0" xfId="0" applyAlignment="1">
      <alignment horizontal="center"/>
    </xf>
    <xf numFmtId="2" fontId="4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14" fontId="8" fillId="0" borderId="2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8" fillId="0" borderId="2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4" xfId="0" applyFont="1" applyBorder="1" applyProtection="1">
      <protection locked="0"/>
    </xf>
    <xf numFmtId="0" fontId="1" fillId="0" borderId="3" xfId="0" applyFont="1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2" fillId="0" borderId="5" xfId="0" applyFont="1" applyBorder="1" applyAlignment="1" applyProtection="1">
      <alignment horizontal="centerContinuous"/>
      <protection locked="0"/>
    </xf>
    <xf numFmtId="0" fontId="2" fillId="0" borderId="1" xfId="0" applyFont="1" applyBorder="1" applyAlignment="1" applyProtection="1">
      <alignment horizontal="centerContinuous"/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Continuous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9" xfId="0" applyBorder="1" applyProtection="1"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0" fillId="0" borderId="9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10" xfId="0" applyFill="1" applyBorder="1" applyProtection="1">
      <protection locked="0"/>
    </xf>
    <xf numFmtId="0" fontId="9" fillId="0" borderId="1" xfId="0" applyFont="1" applyBorder="1" applyAlignment="1" applyProtection="1">
      <alignment horizontal="centerContinuous" wrapText="1"/>
      <protection locked="0"/>
    </xf>
    <xf numFmtId="0" fontId="0" fillId="0" borderId="5" xfId="0" applyBorder="1" applyAlignment="1" applyProtection="1">
      <alignment horizontal="centerContinuous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6" fillId="0" borderId="0" xfId="0" applyFont="1"/>
    <xf numFmtId="0" fontId="11" fillId="0" borderId="18" xfId="0" applyFont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5" fillId="4" borderId="24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5" fillId="4" borderId="30" xfId="0" applyFont="1" applyFill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15" fillId="4" borderId="31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of Potential Plot</a:t>
            </a:r>
          </a:p>
        </c:rich>
      </c:tx>
      <c:layout>
        <c:manualLayout>
          <c:xMode val="edge"/>
          <c:yMode val="edge"/>
          <c:x val="0.35878998777914878"/>
          <c:y val="3.370796112524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59662593197407"/>
          <c:y val="0.21910112359550563"/>
          <c:w val="0.86023115278781348"/>
          <c:h val="0.556179775280898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'FOP Plot'!$C$31:$C$39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'FOP Plot'!$D$31:$D$39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2-443F-A093-9C70DBB82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2427119"/>
        <c:axId val="1"/>
      </c:lineChart>
      <c:catAx>
        <c:axId val="177242711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(feet)  H to S Electrode</a:t>
                </a:r>
              </a:p>
            </c:rich>
          </c:tx>
          <c:layout>
            <c:manualLayout>
              <c:xMode val="edge"/>
              <c:yMode val="edge"/>
              <c:x val="0.37319919987453654"/>
              <c:y val="0.87640442721232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Ohms</a:t>
                </a:r>
              </a:p>
            </c:rich>
          </c:tx>
          <c:layout>
            <c:manualLayout>
              <c:xMode val="edge"/>
              <c:yMode val="edge"/>
              <c:x val="2.3054798533497851E-2"/>
              <c:y val="0.42696636890019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24271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of Potential Plot</a:t>
            </a:r>
          </a:p>
        </c:rich>
      </c:tx>
      <c:layout>
        <c:manualLayout>
          <c:xMode val="edge"/>
          <c:yMode val="edge"/>
          <c:x val="0.36130900767548663"/>
          <c:y val="3.3707815811726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3756114806601"/>
          <c:y val="0.21910112359550563"/>
          <c:w val="0.86771041776205893"/>
          <c:h val="0.556179775280898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[1]Example!$D$32:$D$41</c:f>
              <c:numCache>
                <c:formatCode>General</c:formatCode>
                <c:ptCount val="10"/>
                <c:pt idx="0">
                  <c:v>6.2</c:v>
                </c:pt>
                <c:pt idx="1">
                  <c:v>8.1999999999999993</c:v>
                </c:pt>
                <c:pt idx="2">
                  <c:v>9.5</c:v>
                </c:pt>
                <c:pt idx="3">
                  <c:v>10.9</c:v>
                </c:pt>
                <c:pt idx="4">
                  <c:v>14.5</c:v>
                </c:pt>
                <c:pt idx="5">
                  <c:v>15.1</c:v>
                </c:pt>
                <c:pt idx="6">
                  <c:v>16</c:v>
                </c:pt>
                <c:pt idx="7">
                  <c:v>28.4</c:v>
                </c:pt>
                <c:pt idx="8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BD-49E2-A759-1730592E5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2437679"/>
        <c:axId val="1"/>
      </c:lineChart>
      <c:catAx>
        <c:axId val="177243767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(feet)  H to S Electrode</a:t>
                </a:r>
              </a:p>
            </c:rich>
          </c:tx>
          <c:layout>
            <c:manualLayout>
              <c:xMode val="edge"/>
              <c:yMode val="edge"/>
              <c:x val="0.37268881434314594"/>
              <c:y val="0.876404583841245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Ohms</a:t>
                </a:r>
              </a:p>
            </c:rich>
          </c:tx>
          <c:layout>
            <c:manualLayout>
              <c:xMode val="edge"/>
              <c:yMode val="edge"/>
              <c:x val="2.2759613335318625E-2"/>
              <c:y val="0.42696630755883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243767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129540</xdr:rowOff>
    </xdr:from>
    <xdr:to>
      <xdr:col>14</xdr:col>
      <xdr:colOff>182880</xdr:colOff>
      <xdr:row>60</xdr:row>
      <xdr:rowOff>121920</xdr:rowOff>
    </xdr:to>
    <xdr:graphicFrame macro="">
      <xdr:nvGraphicFramePr>
        <xdr:cNvPr id="1058" name="Chart 1">
          <a:extLst>
            <a:ext uri="{FF2B5EF4-FFF2-40B4-BE49-F238E27FC236}">
              <a16:creationId xmlns:a16="http://schemas.microsoft.com/office/drawing/2014/main" id="{5EE94B55-4BFF-CF7E-D067-18F7CF1C6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45720</xdr:colOff>
      <xdr:row>25</xdr:row>
      <xdr:rowOff>60960</xdr:rowOff>
    </xdr:from>
    <xdr:to>
      <xdr:col>13</xdr:col>
      <xdr:colOff>579120</xdr:colOff>
      <xdr:row>39</xdr:row>
      <xdr:rowOff>99060</xdr:rowOff>
    </xdr:to>
    <xdr:pic>
      <xdr:nvPicPr>
        <xdr:cNvPr id="1059" name="Picture 6">
          <a:extLst>
            <a:ext uri="{FF2B5EF4-FFF2-40B4-BE49-F238E27FC236}">
              <a16:creationId xmlns:a16="http://schemas.microsoft.com/office/drawing/2014/main" id="{BE622110-6A5A-234E-14CA-A5EEC236A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840" y="3505200"/>
          <a:ext cx="3398520" cy="2377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380999</xdr:colOff>
      <xdr:row>66</xdr:row>
      <xdr:rowOff>47625</xdr:rowOff>
    </xdr:from>
    <xdr:to>
      <xdr:col>11</xdr:col>
      <xdr:colOff>57149</xdr:colOff>
      <xdr:row>70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5451DA-1BE6-E8E1-E7CC-18B1DEB84608}"/>
            </a:ext>
          </a:extLst>
        </xdr:cNvPr>
        <xdr:cNvSpPr txBox="1"/>
      </xdr:nvSpPr>
      <xdr:spPr>
        <a:xfrm>
          <a:off x="5886449" y="10496550"/>
          <a:ext cx="3143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10</xdr:col>
      <xdr:colOff>403860</xdr:colOff>
      <xdr:row>66</xdr:row>
      <xdr:rowOff>60960</xdr:rowOff>
    </xdr:from>
    <xdr:to>
      <xdr:col>14</xdr:col>
      <xdr:colOff>342900</xdr:colOff>
      <xdr:row>71</xdr:row>
      <xdr:rowOff>99060</xdr:rowOff>
    </xdr:to>
    <xdr:pic>
      <xdr:nvPicPr>
        <xdr:cNvPr id="1061" name="Picture 5">
          <a:extLst>
            <a:ext uri="{FF2B5EF4-FFF2-40B4-BE49-F238E27FC236}">
              <a16:creationId xmlns:a16="http://schemas.microsoft.com/office/drawing/2014/main" id="{59C14A80-67AC-067B-0CA3-D0EC62AF8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8340" y="10759440"/>
          <a:ext cx="176022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0.54879</cdr:x>
      <cdr:y>0.23075</cdr:y>
    </cdr:from>
    <cdr:to>
      <cdr:x>0.73728</cdr:x>
      <cdr:y>0.78357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1188" y="746539"/>
          <a:ext cx="1249466" cy="1895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</xdr:colOff>
      <xdr:row>63</xdr:row>
      <xdr:rowOff>144780</xdr:rowOff>
    </xdr:from>
    <xdr:to>
      <xdr:col>11</xdr:col>
      <xdr:colOff>571500</xdr:colOff>
      <xdr:row>69</xdr:row>
      <xdr:rowOff>16999</xdr:rowOff>
    </xdr:to>
    <xdr:pic>
      <xdr:nvPicPr>
        <xdr:cNvPr id="4123" name="Picture 5">
          <a:extLst>
            <a:ext uri="{FF2B5EF4-FFF2-40B4-BE49-F238E27FC236}">
              <a16:creationId xmlns:a16="http://schemas.microsoft.com/office/drawing/2014/main" id="{84DA8719-C02C-FE54-164C-F2740823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360" y="11148060"/>
          <a:ext cx="172974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14</xdr:col>
      <xdr:colOff>182880</xdr:colOff>
      <xdr:row>62</xdr:row>
      <xdr:rowOff>121920</xdr:rowOff>
    </xdr:to>
    <xdr:graphicFrame macro="">
      <xdr:nvGraphicFramePr>
        <xdr:cNvPr id="18445" name="Chart 1">
          <a:extLst>
            <a:ext uri="{FF2B5EF4-FFF2-40B4-BE49-F238E27FC236}">
              <a16:creationId xmlns:a16="http://schemas.microsoft.com/office/drawing/2014/main" id="{7D02FBEE-4E75-92E8-6BDB-765756C12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207645</xdr:colOff>
      <xdr:row>69</xdr:row>
      <xdr:rowOff>0</xdr:rowOff>
    </xdr:from>
    <xdr:to>
      <xdr:col>13</xdr:col>
      <xdr:colOff>119</xdr:colOff>
      <xdr:row>72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F7C368A-7FD6-6169-D049-974389D20FB0}"/>
            </a:ext>
          </a:extLst>
        </xdr:cNvPr>
        <xdr:cNvSpPr txBox="1"/>
      </xdr:nvSpPr>
      <xdr:spPr>
        <a:xfrm>
          <a:off x="5943600" y="10658475"/>
          <a:ext cx="114300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251460</xdr:colOff>
      <xdr:row>69</xdr:row>
      <xdr:rowOff>0</xdr:rowOff>
    </xdr:from>
    <xdr:to>
      <xdr:col>14</xdr:col>
      <xdr:colOff>541020</xdr:colOff>
      <xdr:row>73</xdr:row>
      <xdr:rowOff>45720</xdr:rowOff>
    </xdr:to>
    <xdr:pic>
      <xdr:nvPicPr>
        <xdr:cNvPr id="18448" name="Picture 5">
          <a:extLst>
            <a:ext uri="{FF2B5EF4-FFF2-40B4-BE49-F238E27FC236}">
              <a16:creationId xmlns:a16="http://schemas.microsoft.com/office/drawing/2014/main" id="{7F9E1A23-0052-7BF2-7119-96E90A1E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10660380"/>
          <a:ext cx="13944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182880</xdr:colOff>
      <xdr:row>26</xdr:row>
      <xdr:rowOff>91440</xdr:rowOff>
    </xdr:from>
    <xdr:to>
      <xdr:col>12</xdr:col>
      <xdr:colOff>311834</xdr:colOff>
      <xdr:row>40</xdr:row>
      <xdr:rowOff>158261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EFBEEE6-E76F-40A4-9BE4-35B53A30A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3726180"/>
          <a:ext cx="3405554" cy="2406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0.49803</cdr:x>
      <cdr:y>0.22979</cdr:y>
    </cdr:from>
    <cdr:to>
      <cdr:x>0.67769</cdr:x>
      <cdr:y>0.78576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4322" y="746539"/>
          <a:ext cx="1196474" cy="1895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ford\AppData\Local\Temp\FRM-Fall-of-PotentialPlot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P Plot"/>
      <sheetName val="Instructions"/>
      <sheetName val="Example"/>
    </sheetNames>
    <sheetDataSet>
      <sheetData sheetId="0"/>
      <sheetData sheetId="1"/>
      <sheetData sheetId="2">
        <row r="32">
          <cell r="D32">
            <v>6.2</v>
          </cell>
        </row>
        <row r="33">
          <cell r="D33">
            <v>8.1999999999999993</v>
          </cell>
        </row>
        <row r="34">
          <cell r="D34">
            <v>9.5</v>
          </cell>
        </row>
        <row r="35">
          <cell r="D35">
            <v>10.9</v>
          </cell>
        </row>
        <row r="36">
          <cell r="D36">
            <v>14.5</v>
          </cell>
        </row>
        <row r="37">
          <cell r="D37">
            <v>15.1</v>
          </cell>
        </row>
        <row r="38">
          <cell r="D38">
            <v>16</v>
          </cell>
        </row>
        <row r="39">
          <cell r="D39">
            <v>28.4</v>
          </cell>
        </row>
        <row r="40">
          <cell r="D40">
            <v>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T72"/>
  <sheetViews>
    <sheetView showGridLines="0" tabSelected="1" showRuler="0" topLeftCell="A2" zoomScaleNormal="100" workbookViewId="0">
      <selection activeCell="S29" sqref="S29"/>
    </sheetView>
  </sheetViews>
  <sheetFormatPr defaultRowHeight="13.2" x14ac:dyDescent="0.25"/>
  <cols>
    <col min="2" max="2" width="12.44140625" customWidth="1"/>
    <col min="3" max="3" width="9.5546875" customWidth="1"/>
    <col min="4" max="4" width="10.109375" customWidth="1"/>
    <col min="5" max="5" width="2.44140625" customWidth="1"/>
    <col min="6" max="6" width="10.6640625" customWidth="1"/>
    <col min="7" max="7" width="2.44140625" customWidth="1"/>
    <col min="8" max="8" width="11.5546875" customWidth="1"/>
    <col min="9" max="9" width="2.44140625" customWidth="1"/>
    <col min="12" max="12" width="2.88671875" customWidth="1"/>
    <col min="13" max="13" width="4.6640625" customWidth="1"/>
    <col min="14" max="14" width="10.109375" bestFit="1" customWidth="1"/>
  </cols>
  <sheetData>
    <row r="1" spans="1:20" ht="15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 t="s">
        <v>35</v>
      </c>
      <c r="N1" s="63"/>
      <c r="O1" s="61"/>
    </row>
    <row r="2" spans="1:20" ht="25.5" customHeight="1" x14ac:dyDescent="0.25">
      <c r="A2" s="61"/>
      <c r="B2" s="64" t="s">
        <v>6</v>
      </c>
      <c r="C2" s="65"/>
      <c r="D2" s="66"/>
      <c r="E2" s="61"/>
      <c r="F2" s="61" t="s">
        <v>28</v>
      </c>
      <c r="G2" s="61"/>
      <c r="H2" s="66"/>
      <c r="I2" s="66"/>
      <c r="J2" s="66"/>
      <c r="K2" s="66"/>
      <c r="L2" s="66"/>
      <c r="M2" s="66"/>
      <c r="N2" s="66"/>
      <c r="O2" s="61"/>
    </row>
    <row r="3" spans="1:20" ht="21" customHeight="1" x14ac:dyDescent="0.25">
      <c r="A3" s="61"/>
      <c r="B3" s="67" t="s">
        <v>4</v>
      </c>
      <c r="C3" s="66"/>
      <c r="D3" s="66"/>
      <c r="E3" s="61"/>
      <c r="F3" s="61"/>
      <c r="G3" s="62" t="s">
        <v>32</v>
      </c>
      <c r="H3" s="66"/>
      <c r="I3" s="66"/>
      <c r="J3" s="66"/>
      <c r="K3" s="66"/>
      <c r="L3" s="66"/>
      <c r="M3" s="68"/>
      <c r="N3" s="68"/>
      <c r="O3" s="61"/>
    </row>
    <row r="4" spans="1:20" ht="9.75" customHeight="1" x14ac:dyDescent="0.25">
      <c r="A4" s="61"/>
      <c r="B4" s="67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20" x14ac:dyDescent="0.25">
      <c r="A5" s="61"/>
      <c r="B5" s="67" t="s">
        <v>5</v>
      </c>
      <c r="C5" s="65"/>
      <c r="D5" s="65"/>
      <c r="E5" s="61"/>
      <c r="F5" s="61"/>
      <c r="G5" s="62" t="s">
        <v>36</v>
      </c>
      <c r="H5" s="65"/>
      <c r="I5" s="65"/>
      <c r="J5" s="65"/>
      <c r="K5" s="65"/>
      <c r="L5" s="65"/>
      <c r="M5" s="65"/>
      <c r="N5" s="65"/>
      <c r="O5" s="61"/>
      <c r="P5" s="3"/>
      <c r="Q5" s="3"/>
    </row>
    <row r="6" spans="1:20" ht="3.75" customHeight="1" x14ac:dyDescent="0.25">
      <c r="A6" s="61"/>
      <c r="B6" s="67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4"/>
      <c r="P6" s="3"/>
      <c r="Q6" s="3"/>
      <c r="R6" s="3"/>
      <c r="S6" s="3"/>
    </row>
    <row r="7" spans="1:20" x14ac:dyDescent="0.25">
      <c r="A7" s="61"/>
      <c r="B7" s="69" t="s">
        <v>12</v>
      </c>
      <c r="C7" s="70"/>
      <c r="D7" s="70"/>
      <c r="E7" s="70"/>
      <c r="F7" s="70"/>
      <c r="G7" s="70"/>
      <c r="H7" s="70"/>
      <c r="I7" s="70"/>
      <c r="J7" s="70"/>
      <c r="K7" s="71"/>
      <c r="L7" s="71"/>
      <c r="M7" s="72"/>
      <c r="N7" s="61"/>
      <c r="O7" s="61"/>
      <c r="P7" s="3"/>
    </row>
    <row r="8" spans="1:20" x14ac:dyDescent="0.25">
      <c r="A8" s="61"/>
      <c r="B8" s="73"/>
      <c r="C8" s="61"/>
      <c r="D8" s="61"/>
      <c r="E8" s="61"/>
      <c r="F8" s="64"/>
      <c r="G8" s="64"/>
      <c r="H8" s="64"/>
      <c r="I8" s="64"/>
      <c r="J8" s="64"/>
      <c r="K8" s="61"/>
      <c r="L8" s="61"/>
      <c r="M8" s="74"/>
      <c r="N8" s="61"/>
      <c r="O8" s="61"/>
    </row>
    <row r="9" spans="1:20" x14ac:dyDescent="0.25">
      <c r="A9" s="61"/>
      <c r="B9" s="75"/>
      <c r="C9" s="76" t="s">
        <v>31</v>
      </c>
      <c r="D9" s="61"/>
      <c r="E9" s="77"/>
      <c r="F9" s="78" t="s">
        <v>23</v>
      </c>
      <c r="G9" s="77"/>
      <c r="H9" s="78" t="s">
        <v>24</v>
      </c>
      <c r="I9" s="61"/>
      <c r="J9" s="62" t="s">
        <v>13</v>
      </c>
      <c r="K9" s="65"/>
      <c r="L9" s="61" t="s">
        <v>33</v>
      </c>
      <c r="M9" s="74" t="s">
        <v>34</v>
      </c>
      <c r="N9" s="61"/>
      <c r="O9" s="61"/>
      <c r="T9" s="3"/>
    </row>
    <row r="10" spans="1:20" ht="3.75" customHeight="1" x14ac:dyDescent="0.25">
      <c r="A10" s="61"/>
      <c r="B10" s="79"/>
      <c r="C10" s="65"/>
      <c r="D10" s="65"/>
      <c r="E10" s="65"/>
      <c r="F10" s="65"/>
      <c r="G10" s="80"/>
      <c r="H10" s="81"/>
      <c r="I10" s="80"/>
      <c r="J10" s="80"/>
      <c r="K10" s="65"/>
      <c r="L10" s="65"/>
      <c r="M10" s="82"/>
      <c r="N10" s="61"/>
      <c r="O10" s="61"/>
    </row>
    <row r="11" spans="1:20" x14ac:dyDescent="0.25">
      <c r="A11" s="61"/>
      <c r="B11" s="75"/>
      <c r="C11" s="61"/>
      <c r="D11" s="61"/>
      <c r="E11" s="61"/>
      <c r="F11" s="64"/>
      <c r="G11" s="64"/>
      <c r="H11" s="61"/>
      <c r="I11" s="64"/>
      <c r="J11" s="64"/>
      <c r="K11" s="61"/>
      <c r="L11" s="61"/>
      <c r="M11" s="74"/>
      <c r="N11" s="61"/>
      <c r="O11" s="61"/>
    </row>
    <row r="12" spans="1:20" x14ac:dyDescent="0.25">
      <c r="A12" s="61"/>
      <c r="B12" s="75"/>
      <c r="C12" s="61"/>
      <c r="D12" s="61"/>
      <c r="E12" s="77"/>
      <c r="F12" s="78" t="s">
        <v>20</v>
      </c>
      <c r="G12" s="77"/>
      <c r="H12" s="78" t="s">
        <v>21</v>
      </c>
      <c r="I12" s="77"/>
      <c r="J12" s="78" t="s">
        <v>16</v>
      </c>
      <c r="K12" s="61"/>
      <c r="L12" s="61"/>
      <c r="M12" s="74"/>
      <c r="N12" s="83"/>
      <c r="O12" s="61"/>
    </row>
    <row r="13" spans="1:20" ht="3.75" customHeight="1" x14ac:dyDescent="0.25">
      <c r="A13" s="61"/>
      <c r="B13" s="84"/>
      <c r="C13" s="61"/>
      <c r="D13" s="62"/>
      <c r="E13" s="61"/>
      <c r="F13" s="78"/>
      <c r="G13" s="64"/>
      <c r="H13" s="85"/>
      <c r="I13" s="64"/>
      <c r="J13" s="85"/>
      <c r="K13" s="61"/>
      <c r="L13" s="61"/>
      <c r="M13" s="74"/>
      <c r="N13" s="61"/>
      <c r="O13" s="61"/>
    </row>
    <row r="14" spans="1:20" x14ac:dyDescent="0.25">
      <c r="A14" s="61"/>
      <c r="B14" s="75"/>
      <c r="C14" s="86" t="s">
        <v>29</v>
      </c>
      <c r="D14" s="61"/>
      <c r="E14" s="77"/>
      <c r="F14" s="78" t="s">
        <v>18</v>
      </c>
      <c r="G14" s="77"/>
      <c r="H14" s="78" t="s">
        <v>17</v>
      </c>
      <c r="I14" s="77"/>
      <c r="J14" s="78" t="s">
        <v>15</v>
      </c>
      <c r="K14" s="61"/>
      <c r="L14" s="61"/>
      <c r="M14" s="74"/>
      <c r="N14" s="83"/>
      <c r="O14" s="61"/>
    </row>
    <row r="15" spans="1:20" ht="3.75" customHeight="1" x14ac:dyDescent="0.25">
      <c r="A15" s="61"/>
      <c r="B15" s="84"/>
      <c r="C15" s="61"/>
      <c r="D15" s="62"/>
      <c r="E15" s="61"/>
      <c r="F15" s="78"/>
      <c r="G15" s="64"/>
      <c r="H15" s="85"/>
      <c r="I15" s="64"/>
      <c r="J15" s="64"/>
      <c r="K15" s="61"/>
      <c r="L15" s="61"/>
      <c r="M15" s="74"/>
      <c r="N15" s="61"/>
      <c r="O15" s="61"/>
    </row>
    <row r="16" spans="1:20" x14ac:dyDescent="0.25">
      <c r="A16" s="61"/>
      <c r="B16" s="75"/>
      <c r="C16" s="61" t="s">
        <v>43</v>
      </c>
      <c r="D16" s="61"/>
      <c r="E16" s="77"/>
      <c r="F16" s="78" t="s">
        <v>14</v>
      </c>
      <c r="G16" s="77"/>
      <c r="H16" s="78" t="s">
        <v>19</v>
      </c>
      <c r="I16" s="77"/>
      <c r="J16" s="78" t="s">
        <v>22</v>
      </c>
      <c r="K16" s="65"/>
      <c r="L16" s="65"/>
      <c r="M16" s="74"/>
      <c r="N16" s="61"/>
      <c r="O16" s="61"/>
    </row>
    <row r="17" spans="1:15" ht="3.75" customHeight="1" x14ac:dyDescent="0.25">
      <c r="A17" s="61"/>
      <c r="B17" s="79"/>
      <c r="C17" s="65"/>
      <c r="D17" s="65"/>
      <c r="E17" s="65"/>
      <c r="F17" s="65"/>
      <c r="G17" s="80"/>
      <c r="H17" s="81"/>
      <c r="I17" s="80"/>
      <c r="J17" s="80"/>
      <c r="K17" s="65"/>
      <c r="L17" s="65"/>
      <c r="M17" s="82"/>
      <c r="N17" s="61"/>
      <c r="O17" s="61"/>
    </row>
    <row r="18" spans="1:15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3.75" customHeight="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3.75" customHeight="1" x14ac:dyDescent="0.25">
      <c r="A20" s="61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  <c r="N20" s="61"/>
      <c r="O20" s="61"/>
    </row>
    <row r="21" spans="1:15" x14ac:dyDescent="0.25">
      <c r="A21" s="61"/>
      <c r="B21" s="75"/>
      <c r="C21" s="61"/>
      <c r="D21" s="61"/>
      <c r="E21" s="90"/>
      <c r="F21" s="64" t="s">
        <v>7</v>
      </c>
      <c r="G21" s="61"/>
      <c r="H21" s="64" t="s">
        <v>8</v>
      </c>
      <c r="I21" s="65"/>
      <c r="J21" s="80"/>
      <c r="K21" s="64" t="s">
        <v>3</v>
      </c>
      <c r="L21" s="64"/>
      <c r="M21" s="74"/>
      <c r="N21" s="61"/>
      <c r="O21" s="61"/>
    </row>
    <row r="22" spans="1:15" ht="3.75" customHeight="1" x14ac:dyDescent="0.25">
      <c r="A22" s="61"/>
      <c r="B22" s="75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74"/>
      <c r="N22" s="61"/>
      <c r="O22" s="61"/>
    </row>
    <row r="23" spans="1:15" x14ac:dyDescent="0.25">
      <c r="A23" s="61"/>
      <c r="B23" s="91"/>
      <c r="C23" s="92" t="s">
        <v>30</v>
      </c>
      <c r="D23" s="61"/>
      <c r="E23" s="90"/>
      <c r="F23" s="64" t="s">
        <v>25</v>
      </c>
      <c r="G23" s="61"/>
      <c r="H23" s="61"/>
      <c r="I23" s="61"/>
      <c r="J23" s="61"/>
      <c r="K23" s="61"/>
      <c r="L23" s="61"/>
      <c r="M23" s="74"/>
      <c r="N23" s="61"/>
      <c r="O23" s="61"/>
    </row>
    <row r="24" spans="1:15" x14ac:dyDescent="0.25">
      <c r="A24" s="61"/>
      <c r="B24" s="75"/>
      <c r="C24" s="61"/>
      <c r="D24" s="61"/>
      <c r="E24" s="61"/>
      <c r="F24" s="61" t="s">
        <v>9</v>
      </c>
      <c r="G24" s="61"/>
      <c r="H24" s="61"/>
      <c r="I24" s="65"/>
      <c r="J24" s="65"/>
      <c r="K24" s="61" t="s">
        <v>3</v>
      </c>
      <c r="L24" s="61"/>
      <c r="M24" s="74"/>
      <c r="N24" s="61"/>
      <c r="O24" s="61"/>
    </row>
    <row r="25" spans="1:15" x14ac:dyDescent="0.25">
      <c r="A25" s="61"/>
      <c r="B25" s="93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82"/>
      <c r="N25" s="61"/>
      <c r="O25" s="61"/>
    </row>
    <row r="26" spans="1:15" x14ac:dyDescent="0.25">
      <c r="A26" s="61"/>
      <c r="B26" s="61"/>
      <c r="C26" s="61"/>
      <c r="D26" s="65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x14ac:dyDescent="0.25">
      <c r="A27" s="61"/>
      <c r="B27" s="94" t="s">
        <v>47</v>
      </c>
      <c r="C27" s="61"/>
      <c r="D27" s="95"/>
      <c r="E27" s="94" t="s">
        <v>3</v>
      </c>
      <c r="F27" s="61"/>
      <c r="G27" s="61"/>
      <c r="H27" s="78"/>
      <c r="I27" s="61"/>
      <c r="J27" s="61"/>
      <c r="K27" s="61"/>
      <c r="L27" s="61"/>
      <c r="M27" s="61"/>
      <c r="N27" s="61"/>
      <c r="O27" s="61"/>
    </row>
    <row r="28" spans="1:15" ht="3.75" customHeight="1" x14ac:dyDescent="0.25">
      <c r="A28" s="61"/>
      <c r="B28" s="67"/>
      <c r="C28" s="61"/>
      <c r="D28" s="61"/>
      <c r="E28" s="61"/>
      <c r="F28" s="61"/>
      <c r="G28" s="64"/>
      <c r="H28" s="85"/>
      <c r="I28" s="64"/>
      <c r="J28" s="64"/>
      <c r="K28" s="61"/>
      <c r="L28" s="61"/>
      <c r="M28" s="61"/>
      <c r="N28" s="61"/>
      <c r="O28" s="61"/>
    </row>
    <row r="29" spans="1:15" ht="21" x14ac:dyDescent="0.25">
      <c r="A29" s="61"/>
      <c r="B29" s="96" t="s">
        <v>95</v>
      </c>
      <c r="C29" s="97"/>
      <c r="D29" s="98" t="s">
        <v>10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x14ac:dyDescent="0.25">
      <c r="A30" s="61"/>
      <c r="B30" s="99" t="s">
        <v>0</v>
      </c>
      <c r="C30" s="99" t="s">
        <v>1</v>
      </c>
      <c r="D30" s="99" t="s">
        <v>2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x14ac:dyDescent="0.25">
      <c r="A31" s="61"/>
      <c r="B31" s="100">
        <v>10</v>
      </c>
      <c r="C31" s="77">
        <f>D27*0.1</f>
        <v>0</v>
      </c>
      <c r="D31" s="10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x14ac:dyDescent="0.25">
      <c r="A32" s="61"/>
      <c r="B32" s="100">
        <v>20</v>
      </c>
      <c r="C32" s="77">
        <f>D27*0.2</f>
        <v>0</v>
      </c>
      <c r="D32" s="10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x14ac:dyDescent="0.25">
      <c r="A33" s="61"/>
      <c r="B33" s="100">
        <v>30</v>
      </c>
      <c r="C33" s="77">
        <f t="shared" ref="C33:C39" si="0">$D$27*B33/100</f>
        <v>0</v>
      </c>
      <c r="D33" s="10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3.8" thickBot="1" x14ac:dyDescent="0.3">
      <c r="A34" s="61"/>
      <c r="B34" s="100">
        <v>40</v>
      </c>
      <c r="C34" s="77">
        <f t="shared" si="0"/>
        <v>0</v>
      </c>
      <c r="D34" s="102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x14ac:dyDescent="0.25">
      <c r="A35" s="61"/>
      <c r="B35" s="100">
        <v>50</v>
      </c>
      <c r="C35" s="103">
        <f t="shared" si="0"/>
        <v>0</v>
      </c>
      <c r="D35" s="104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x14ac:dyDescent="0.25">
      <c r="A36" s="61"/>
      <c r="B36" s="100">
        <v>60</v>
      </c>
      <c r="C36" s="103">
        <f t="shared" si="0"/>
        <v>0</v>
      </c>
      <c r="D36" s="105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ht="13.8" thickBot="1" x14ac:dyDescent="0.3">
      <c r="A37" s="61"/>
      <c r="B37" s="100">
        <v>70</v>
      </c>
      <c r="C37" s="103">
        <f t="shared" si="0"/>
        <v>0</v>
      </c>
      <c r="D37" s="106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x14ac:dyDescent="0.25">
      <c r="A38" s="61"/>
      <c r="B38" s="100">
        <v>80</v>
      </c>
      <c r="C38" s="77">
        <f t="shared" si="0"/>
        <v>0</v>
      </c>
      <c r="D38" s="95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x14ac:dyDescent="0.25">
      <c r="A39" s="61"/>
      <c r="B39" s="100">
        <v>90</v>
      </c>
      <c r="C39" s="77">
        <f t="shared" si="0"/>
        <v>0</v>
      </c>
      <c r="D39" s="10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63" spans="6:9" ht="17.399999999999999" x14ac:dyDescent="0.3">
      <c r="F63" s="59" t="s">
        <v>11</v>
      </c>
      <c r="H63" s="24">
        <f>SUM(D35:D37)/3</f>
        <v>0</v>
      </c>
      <c r="I63" s="60" t="s">
        <v>2</v>
      </c>
    </row>
    <row r="64" spans="6:9" ht="17.399999999999999" x14ac:dyDescent="0.3">
      <c r="F64" s="59" t="s">
        <v>92</v>
      </c>
      <c r="H64" s="54" t="e">
        <f>(_xlfn.STDEV.S(D35:D37)/(AVERAGE(D35:D37))*100)</f>
        <v>#DIV/0!</v>
      </c>
      <c r="I64" s="107" t="s">
        <v>0</v>
      </c>
    </row>
    <row r="68" spans="1:12" ht="13.8" thickBot="1" x14ac:dyDescent="0.3">
      <c r="A68" s="46" t="s">
        <v>46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7"/>
    </row>
    <row r="69" spans="1:12" ht="2.1" customHeight="1" x14ac:dyDescent="0.25"/>
    <row r="70" spans="1:12" x14ac:dyDescent="0.25">
      <c r="A70" s="44" t="s">
        <v>44</v>
      </c>
    </row>
    <row r="71" spans="1:12" x14ac:dyDescent="0.25">
      <c r="A71" s="44" t="s">
        <v>45</v>
      </c>
    </row>
    <row r="72" spans="1:12" x14ac:dyDescent="0.25">
      <c r="A72" s="45"/>
    </row>
  </sheetData>
  <sheetProtection algorithmName="SHA-512" hashValue="sGhCb3mcu7Rmec/1yXkTL1WIpavIw3oJ9Mw+B37II3q0t4HQLJR6SaX01wf27d3gC0ErZGxbENk4oZXK/aMdqQ==" saltValue="gbbjsoF2+Je/VDYnYSsHCw==" spinCount="100000" sheet="1" objects="1" scenarios="1"/>
  <phoneticPr fontId="0" type="noConversion"/>
  <pageMargins left="0.75" right="0.6" top="1" bottom="0.1434375" header="0.5" footer="0.5"/>
  <pageSetup scale="81" orientation="portrait" r:id="rId1"/>
  <headerFooter alignWithMargins="0">
    <oddHeader>&amp;C&amp;"Arial,Bold"&amp;16Fall of Potential Test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3:N70"/>
  <sheetViews>
    <sheetView showGridLines="0" showRowColHeaders="0" zoomScaleNormal="100" workbookViewId="0">
      <selection activeCell="M27" sqref="M27"/>
    </sheetView>
  </sheetViews>
  <sheetFormatPr defaultRowHeight="13.2" x14ac:dyDescent="0.25"/>
  <sheetData>
    <row r="3" spans="1:12" ht="18" customHeight="1" thickBot="1" x14ac:dyDescent="0.45">
      <c r="A3" s="108" t="s">
        <v>27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17.399999999999999" x14ac:dyDescent="0.3">
      <c r="B4" s="25"/>
      <c r="C4" s="25"/>
      <c r="D4" s="25"/>
      <c r="E4" s="25"/>
      <c r="F4" s="25"/>
      <c r="G4" s="25"/>
      <c r="H4" s="25"/>
      <c r="I4" s="25"/>
    </row>
    <row r="5" spans="1:12" ht="17.399999999999999" x14ac:dyDescent="0.3">
      <c r="B5" s="25"/>
      <c r="C5" s="25"/>
      <c r="D5" s="25"/>
      <c r="E5" s="25"/>
      <c r="F5" s="25"/>
      <c r="G5" s="25"/>
      <c r="H5" s="25"/>
      <c r="I5" s="25"/>
    </row>
    <row r="6" spans="1:12" ht="13.8" x14ac:dyDescent="0.25">
      <c r="B6" s="48" t="s">
        <v>99</v>
      </c>
    </row>
    <row r="8" spans="1:12" ht="13.8" x14ac:dyDescent="0.25">
      <c r="B8" s="48" t="s">
        <v>100</v>
      </c>
    </row>
    <row r="9" spans="1:12" ht="13.8" x14ac:dyDescent="0.25">
      <c r="B9" s="48"/>
    </row>
    <row r="10" spans="1:12" ht="13.8" x14ac:dyDescent="0.25">
      <c r="B10" s="48" t="s">
        <v>26</v>
      </c>
    </row>
    <row r="11" spans="1:12" ht="13.8" x14ac:dyDescent="0.25">
      <c r="B11" s="48"/>
    </row>
    <row r="12" spans="1:12" ht="13.8" x14ac:dyDescent="0.25">
      <c r="B12" s="48" t="s">
        <v>97</v>
      </c>
    </row>
    <row r="13" spans="1:12" ht="13.8" x14ac:dyDescent="0.25">
      <c r="B13" s="48" t="s">
        <v>98</v>
      </c>
    </row>
    <row r="14" spans="1:12" ht="13.8" x14ac:dyDescent="0.25">
      <c r="B14" s="48"/>
    </row>
    <row r="15" spans="1:12" ht="13.8" x14ac:dyDescent="0.25">
      <c r="B15" s="48" t="s">
        <v>102</v>
      </c>
    </row>
    <row r="16" spans="1:12" ht="13.8" x14ac:dyDescent="0.25">
      <c r="B16" s="48" t="s">
        <v>103</v>
      </c>
    </row>
    <row r="17" spans="2:7" ht="13.8" x14ac:dyDescent="0.25">
      <c r="B17" s="48" t="s">
        <v>96</v>
      </c>
    </row>
    <row r="18" spans="2:7" ht="13.8" x14ac:dyDescent="0.25">
      <c r="B18" s="48" t="s">
        <v>101</v>
      </c>
    </row>
    <row r="19" spans="2:7" ht="13.8" x14ac:dyDescent="0.25">
      <c r="B19" s="48"/>
    </row>
    <row r="20" spans="2:7" ht="13.8" x14ac:dyDescent="0.25">
      <c r="B20" s="48" t="s">
        <v>42</v>
      </c>
    </row>
    <row r="22" spans="2:7" ht="13.8" thickBot="1" x14ac:dyDescent="0.3"/>
    <row r="23" spans="2:7" ht="13.05" customHeight="1" x14ac:dyDescent="0.25">
      <c r="B23" s="117" t="s">
        <v>49</v>
      </c>
      <c r="C23" s="118"/>
      <c r="D23" s="118"/>
      <c r="E23" s="119"/>
      <c r="F23" s="44"/>
      <c r="G23" s="44"/>
    </row>
    <row r="24" spans="2:7" ht="13.05" customHeight="1" thickBot="1" x14ac:dyDescent="0.3">
      <c r="B24" s="114" t="s">
        <v>94</v>
      </c>
      <c r="C24" s="115"/>
      <c r="D24" s="115"/>
      <c r="E24" s="116"/>
      <c r="F24" s="44"/>
      <c r="G24" s="44"/>
    </row>
    <row r="25" spans="2:7" ht="13.8" thickBot="1" x14ac:dyDescent="0.3">
      <c r="B25" s="109" t="s">
        <v>93</v>
      </c>
      <c r="C25" s="110"/>
      <c r="D25" s="112" t="s">
        <v>50</v>
      </c>
      <c r="E25" s="113"/>
    </row>
    <row r="26" spans="2:7" ht="13.8" thickBot="1" x14ac:dyDescent="0.3">
      <c r="B26" s="111" t="s">
        <v>51</v>
      </c>
      <c r="C26" s="111"/>
      <c r="D26" s="111" t="s">
        <v>60</v>
      </c>
      <c r="E26" s="111"/>
    </row>
    <row r="27" spans="2:7" ht="13.8" thickBot="1" x14ac:dyDescent="0.3">
      <c r="B27" s="111" t="s">
        <v>53</v>
      </c>
      <c r="C27" s="111"/>
      <c r="D27" s="111" t="s">
        <v>61</v>
      </c>
      <c r="E27" s="111"/>
    </row>
    <row r="28" spans="2:7" ht="13.8" thickBot="1" x14ac:dyDescent="0.3">
      <c r="B28" s="111" t="s">
        <v>52</v>
      </c>
      <c r="C28" s="111"/>
      <c r="D28" s="111" t="s">
        <v>62</v>
      </c>
      <c r="E28" s="111"/>
    </row>
    <row r="29" spans="2:7" ht="13.8" thickBot="1" x14ac:dyDescent="0.3">
      <c r="B29" s="111" t="s">
        <v>54</v>
      </c>
      <c r="C29" s="111"/>
      <c r="D29" s="111" t="s">
        <v>63</v>
      </c>
      <c r="E29" s="111"/>
    </row>
    <row r="30" spans="2:7" ht="13.8" thickBot="1" x14ac:dyDescent="0.3">
      <c r="B30" s="111" t="s">
        <v>55</v>
      </c>
      <c r="C30" s="111"/>
      <c r="D30" s="111" t="s">
        <v>64</v>
      </c>
      <c r="E30" s="111"/>
    </row>
    <row r="31" spans="2:7" ht="13.8" thickBot="1" x14ac:dyDescent="0.3">
      <c r="B31" s="111" t="s">
        <v>56</v>
      </c>
      <c r="C31" s="111"/>
      <c r="D31" s="122" t="s">
        <v>65</v>
      </c>
      <c r="E31" s="123"/>
    </row>
    <row r="32" spans="2:7" ht="13.8" thickBot="1" x14ac:dyDescent="0.3">
      <c r="B32" s="120" t="s">
        <v>57</v>
      </c>
      <c r="C32" s="121"/>
      <c r="D32" s="124" t="s">
        <v>66</v>
      </c>
      <c r="E32" s="125"/>
    </row>
    <row r="34" spans="2:14" ht="13.8" thickBot="1" x14ac:dyDescent="0.3"/>
    <row r="35" spans="2:14" ht="13.8" thickBot="1" x14ac:dyDescent="0.3">
      <c r="B35" s="126" t="s">
        <v>67</v>
      </c>
      <c r="C35" s="127"/>
      <c r="D35" s="127"/>
      <c r="E35" s="128"/>
      <c r="F35" s="44"/>
      <c r="G35" s="44"/>
      <c r="J35" s="53"/>
      <c r="K35" s="53"/>
      <c r="L35" s="53"/>
      <c r="M35" s="53"/>
      <c r="N35" s="53"/>
    </row>
    <row r="36" spans="2:14" ht="13.8" thickBot="1" x14ac:dyDescent="0.3">
      <c r="B36" s="109" t="s">
        <v>68</v>
      </c>
      <c r="C36" s="110"/>
      <c r="D36" s="112" t="s">
        <v>50</v>
      </c>
      <c r="E36" s="113"/>
    </row>
    <row r="37" spans="2:14" ht="13.8" thickBot="1" x14ac:dyDescent="0.3">
      <c r="B37" s="111" t="s">
        <v>51</v>
      </c>
      <c r="C37" s="111"/>
      <c r="D37" s="111" t="s">
        <v>69</v>
      </c>
      <c r="E37" s="111"/>
    </row>
    <row r="38" spans="2:14" ht="13.8" thickBot="1" x14ac:dyDescent="0.3">
      <c r="B38" s="111" t="s">
        <v>53</v>
      </c>
      <c r="C38" s="111"/>
      <c r="D38" s="111" t="s">
        <v>66</v>
      </c>
      <c r="E38" s="111"/>
    </row>
    <row r="39" spans="2:14" ht="13.8" thickBot="1" x14ac:dyDescent="0.3">
      <c r="B39" s="111" t="s">
        <v>52</v>
      </c>
      <c r="C39" s="111"/>
      <c r="D39" s="111" t="s">
        <v>75</v>
      </c>
      <c r="E39" s="111"/>
    </row>
    <row r="40" spans="2:14" ht="13.8" thickBot="1" x14ac:dyDescent="0.3">
      <c r="B40" s="111" t="s">
        <v>54</v>
      </c>
      <c r="C40" s="111"/>
      <c r="D40" s="111" t="s">
        <v>77</v>
      </c>
      <c r="E40" s="111"/>
    </row>
    <row r="41" spans="2:14" ht="13.8" thickBot="1" x14ac:dyDescent="0.3">
      <c r="B41" s="111" t="s">
        <v>70</v>
      </c>
      <c r="C41" s="111"/>
      <c r="D41" s="111" t="s">
        <v>78</v>
      </c>
      <c r="E41" s="111"/>
    </row>
    <row r="42" spans="2:14" ht="13.8" thickBot="1" x14ac:dyDescent="0.3">
      <c r="B42" s="111" t="s">
        <v>72</v>
      </c>
      <c r="C42" s="111"/>
      <c r="D42" s="111" t="s">
        <v>71</v>
      </c>
      <c r="E42" s="111"/>
    </row>
    <row r="43" spans="2:14" ht="13.8" thickBot="1" x14ac:dyDescent="0.3">
      <c r="B43" s="111" t="s">
        <v>55</v>
      </c>
      <c r="C43" s="111"/>
      <c r="D43" s="111" t="s">
        <v>79</v>
      </c>
      <c r="E43" s="111"/>
    </row>
    <row r="44" spans="2:14" ht="13.8" thickBot="1" x14ac:dyDescent="0.3">
      <c r="B44" s="111" t="s">
        <v>56</v>
      </c>
      <c r="C44" s="111"/>
      <c r="D44" s="111" t="s">
        <v>80</v>
      </c>
      <c r="E44" s="111"/>
    </row>
    <row r="45" spans="2:14" ht="13.8" thickBot="1" x14ac:dyDescent="0.3">
      <c r="B45" s="111" t="s">
        <v>57</v>
      </c>
      <c r="C45" s="111"/>
      <c r="D45" s="111" t="s">
        <v>81</v>
      </c>
      <c r="E45" s="111"/>
    </row>
    <row r="46" spans="2:14" ht="13.8" thickBot="1" x14ac:dyDescent="0.3">
      <c r="B46" s="111" t="s">
        <v>73</v>
      </c>
      <c r="C46" s="111"/>
      <c r="D46" s="111" t="s">
        <v>82</v>
      </c>
      <c r="E46" s="111"/>
    </row>
    <row r="47" spans="2:14" ht="13.8" thickBot="1" x14ac:dyDescent="0.3">
      <c r="B47" s="111" t="s">
        <v>58</v>
      </c>
      <c r="C47" s="111"/>
      <c r="D47" s="111" t="s">
        <v>83</v>
      </c>
      <c r="E47" s="111"/>
    </row>
    <row r="48" spans="2:14" ht="13.8" thickBot="1" x14ac:dyDescent="0.3">
      <c r="B48" s="111" t="s">
        <v>59</v>
      </c>
      <c r="C48" s="111"/>
      <c r="D48" s="111" t="s">
        <v>84</v>
      </c>
      <c r="E48" s="111"/>
    </row>
    <row r="49" spans="2:5" ht="13.8" thickBot="1" x14ac:dyDescent="0.3">
      <c r="B49" s="111" t="s">
        <v>61</v>
      </c>
      <c r="C49" s="111"/>
      <c r="D49" s="111" t="s">
        <v>85</v>
      </c>
      <c r="E49" s="111"/>
    </row>
    <row r="50" spans="2:5" ht="13.8" thickBot="1" x14ac:dyDescent="0.3">
      <c r="B50" s="111" t="s">
        <v>74</v>
      </c>
      <c r="C50" s="111"/>
      <c r="D50" s="111" t="s">
        <v>86</v>
      </c>
      <c r="E50" s="111"/>
    </row>
    <row r="51" spans="2:5" ht="13.8" thickBot="1" x14ac:dyDescent="0.3">
      <c r="B51" s="129" t="s">
        <v>65</v>
      </c>
      <c r="C51" s="130"/>
      <c r="D51" s="111" t="s">
        <v>87</v>
      </c>
      <c r="E51" s="111"/>
    </row>
    <row r="52" spans="2:5" ht="13.8" thickBot="1" x14ac:dyDescent="0.3">
      <c r="B52" s="111" t="s">
        <v>66</v>
      </c>
      <c r="C52" s="111"/>
      <c r="D52" s="111" t="s">
        <v>88</v>
      </c>
      <c r="E52" s="111"/>
    </row>
    <row r="53" spans="2:5" ht="13.8" thickBot="1" x14ac:dyDescent="0.3">
      <c r="B53" s="111" t="s">
        <v>75</v>
      </c>
      <c r="C53" s="111"/>
      <c r="D53" s="111" t="s">
        <v>89</v>
      </c>
      <c r="E53" s="111"/>
    </row>
    <row r="54" spans="2:5" ht="13.8" thickBot="1" x14ac:dyDescent="0.3">
      <c r="B54" s="111" t="s">
        <v>76</v>
      </c>
      <c r="C54" s="111"/>
      <c r="D54" s="111" t="s">
        <v>90</v>
      </c>
      <c r="E54" s="111"/>
    </row>
    <row r="55" spans="2:5" ht="13.8" thickBot="1" x14ac:dyDescent="0.3">
      <c r="B55" s="111" t="s">
        <v>71</v>
      </c>
      <c r="C55" s="111"/>
      <c r="D55" s="111" t="s">
        <v>91</v>
      </c>
      <c r="E55" s="111"/>
    </row>
    <row r="66" spans="1:12" ht="13.8" thickBot="1" x14ac:dyDescent="0.3">
      <c r="B66" s="43"/>
      <c r="C66" s="43"/>
      <c r="D66" s="43"/>
      <c r="E66" s="43"/>
      <c r="F66" s="43"/>
      <c r="G66" s="43"/>
      <c r="L66" s="47"/>
    </row>
    <row r="67" spans="1:12" ht="13.8" thickBot="1" x14ac:dyDescent="0.3">
      <c r="A67" s="46" t="s">
        <v>46</v>
      </c>
      <c r="H67" s="43"/>
      <c r="I67" s="43"/>
    </row>
    <row r="68" spans="1:12" ht="2.1" customHeight="1" x14ac:dyDescent="0.25"/>
    <row r="69" spans="1:12" x14ac:dyDescent="0.25">
      <c r="A69" s="44" t="s">
        <v>44</v>
      </c>
    </row>
    <row r="70" spans="1:12" x14ac:dyDescent="0.25">
      <c r="A70" s="44" t="s">
        <v>45</v>
      </c>
    </row>
  </sheetData>
  <sheetProtection algorithmName="SHA-512" hashValue="gsAve5qPvADYe6mNwejNYbLWpQR7bRZ95Y6Vx+mog+I/frAFVZJtpwoXlb4fmrdcfAODOw+dhhP3uXwwrWYHtg==" saltValue="XsTu7i7p8iKIRJK/s9CorQ==" spinCount="100000" sheet="1" objects="1" scenarios="1"/>
  <mergeCells count="60">
    <mergeCell ref="B52:C52"/>
    <mergeCell ref="D52:E52"/>
    <mergeCell ref="B55:C55"/>
    <mergeCell ref="D55:E55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32:C32"/>
    <mergeCell ref="B36:C36"/>
    <mergeCell ref="D36:E36"/>
    <mergeCell ref="D27:E27"/>
    <mergeCell ref="D28:E28"/>
    <mergeCell ref="D29:E29"/>
    <mergeCell ref="D30:E30"/>
    <mergeCell ref="D31:E31"/>
    <mergeCell ref="D32:E32"/>
    <mergeCell ref="B35:E35"/>
    <mergeCell ref="B27:C27"/>
    <mergeCell ref="B28:C28"/>
    <mergeCell ref="B29:C29"/>
    <mergeCell ref="B30:C30"/>
    <mergeCell ref="B31:C31"/>
    <mergeCell ref="A3:L3"/>
    <mergeCell ref="B25:C25"/>
    <mergeCell ref="B26:C26"/>
    <mergeCell ref="D25:E25"/>
    <mergeCell ref="D26:E26"/>
    <mergeCell ref="B24:E24"/>
    <mergeCell ref="B23:E23"/>
  </mergeCells>
  <phoneticPr fontId="0" type="noConversion"/>
  <pageMargins left="0.75" right="0.75" top="0.38906249999999998" bottom="0.18156249999999999" header="0.5" footer="0.5"/>
  <pageSetup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73"/>
  <sheetViews>
    <sheetView showGridLines="0" topLeftCell="A35" zoomScaleNormal="100" workbookViewId="0">
      <selection activeCell="H66" sqref="H66"/>
    </sheetView>
  </sheetViews>
  <sheetFormatPr defaultRowHeight="13.2" x14ac:dyDescent="0.25"/>
  <cols>
    <col min="1" max="1" width="4.5546875" customWidth="1"/>
    <col min="2" max="2" width="12.44140625" customWidth="1"/>
    <col min="3" max="3" width="9.5546875" customWidth="1"/>
    <col min="4" max="4" width="8.88671875" customWidth="1"/>
    <col min="5" max="5" width="2.44140625" customWidth="1"/>
    <col min="6" max="6" width="10.6640625" customWidth="1"/>
    <col min="7" max="7" width="2.44140625" customWidth="1"/>
    <col min="8" max="8" width="11.5546875" customWidth="1"/>
    <col min="9" max="9" width="2.44140625" customWidth="1"/>
    <col min="12" max="12" width="2.88671875" customWidth="1"/>
    <col min="13" max="13" width="4.6640625" customWidth="1"/>
    <col min="14" max="14" width="11.44140625" bestFit="1" customWidth="1"/>
  </cols>
  <sheetData>
    <row r="2" spans="2:20" ht="15" x14ac:dyDescent="0.25">
      <c r="M2" s="6" t="s">
        <v>35</v>
      </c>
      <c r="N2" s="49">
        <v>45152</v>
      </c>
    </row>
    <row r="3" spans="2:20" ht="25.5" customHeight="1" x14ac:dyDescent="0.25">
      <c r="B3" s="3" t="s">
        <v>6</v>
      </c>
      <c r="C3" s="4" t="s">
        <v>37</v>
      </c>
      <c r="D3" s="50"/>
      <c r="F3" t="s">
        <v>28</v>
      </c>
      <c r="H3" s="50" t="s">
        <v>39</v>
      </c>
      <c r="I3" s="50"/>
      <c r="J3" s="50"/>
      <c r="K3" s="50"/>
      <c r="L3" s="50"/>
      <c r="M3" s="50"/>
      <c r="N3" s="50"/>
    </row>
    <row r="4" spans="2:20" ht="21" customHeight="1" x14ac:dyDescent="0.25">
      <c r="B4" s="5" t="s">
        <v>4</v>
      </c>
      <c r="C4" s="51">
        <v>4630</v>
      </c>
      <c r="D4" s="50"/>
      <c r="G4" s="6" t="s">
        <v>32</v>
      </c>
      <c r="H4" s="50" t="s">
        <v>40</v>
      </c>
      <c r="I4" s="50"/>
      <c r="J4" s="50"/>
      <c r="K4" s="50"/>
      <c r="L4" s="50"/>
      <c r="M4" s="52"/>
      <c r="N4" s="52"/>
    </row>
    <row r="5" spans="2:20" ht="9.75" customHeight="1" x14ac:dyDescent="0.25">
      <c r="B5" s="5"/>
    </row>
    <row r="6" spans="2:20" ht="15" x14ac:dyDescent="0.25">
      <c r="B6" s="5" t="s">
        <v>5</v>
      </c>
      <c r="C6" s="51" t="s">
        <v>38</v>
      </c>
      <c r="D6" s="4"/>
      <c r="G6" s="6" t="s">
        <v>36</v>
      </c>
      <c r="H6" s="50" t="s">
        <v>48</v>
      </c>
      <c r="I6" s="4"/>
      <c r="J6" s="4"/>
      <c r="K6" s="4"/>
      <c r="L6" s="4"/>
      <c r="M6" s="4"/>
      <c r="N6" s="4"/>
      <c r="P6" s="3"/>
      <c r="Q6" s="3"/>
    </row>
    <row r="7" spans="2:20" ht="3.75" customHeight="1" x14ac:dyDescent="0.25">
      <c r="B7" s="5"/>
      <c r="O7" s="3"/>
      <c r="P7" s="3"/>
      <c r="Q7" s="3"/>
      <c r="R7" s="3"/>
      <c r="S7" s="3"/>
    </row>
    <row r="8" spans="2:20" x14ac:dyDescent="0.25">
      <c r="B8" s="11" t="s">
        <v>12</v>
      </c>
      <c r="C8" s="12"/>
      <c r="D8" s="12"/>
      <c r="E8" s="12"/>
      <c r="F8" s="12"/>
      <c r="G8" s="12"/>
      <c r="H8" s="12"/>
      <c r="I8" s="12"/>
      <c r="J8" s="12"/>
      <c r="K8" s="13"/>
      <c r="L8" s="13"/>
      <c r="M8" s="19"/>
      <c r="P8" s="3"/>
    </row>
    <row r="9" spans="2:20" x14ac:dyDescent="0.25">
      <c r="B9" s="30"/>
      <c r="F9" s="3"/>
      <c r="G9" s="3"/>
      <c r="H9" s="3"/>
      <c r="I9" s="3"/>
      <c r="J9" s="3"/>
      <c r="M9" s="15"/>
    </row>
    <row r="10" spans="2:20" x14ac:dyDescent="0.25">
      <c r="B10" s="14"/>
      <c r="C10" s="33" t="s">
        <v>31</v>
      </c>
      <c r="E10" s="36" t="s">
        <v>41</v>
      </c>
      <c r="F10" s="9" t="s">
        <v>23</v>
      </c>
      <c r="G10" s="36"/>
      <c r="H10" s="9" t="s">
        <v>24</v>
      </c>
      <c r="J10" s="6" t="s">
        <v>13</v>
      </c>
      <c r="K10" s="4">
        <v>52</v>
      </c>
      <c r="L10" t="s">
        <v>33</v>
      </c>
      <c r="M10" s="15"/>
      <c r="T10" s="3"/>
    </row>
    <row r="11" spans="2:20" ht="3.75" customHeight="1" x14ac:dyDescent="0.25">
      <c r="B11" s="21"/>
      <c r="C11" s="4"/>
      <c r="D11" s="4"/>
      <c r="E11" s="56"/>
      <c r="F11" s="4"/>
      <c r="G11" s="7"/>
      <c r="H11" s="22"/>
      <c r="I11" s="7"/>
      <c r="J11" s="7"/>
      <c r="K11" s="4"/>
      <c r="L11" s="4"/>
      <c r="M11" s="18"/>
    </row>
    <row r="12" spans="2:20" x14ac:dyDescent="0.25">
      <c r="B12" s="14"/>
      <c r="E12" s="53"/>
      <c r="F12" s="3"/>
      <c r="G12" s="3"/>
      <c r="I12" s="58"/>
      <c r="J12" s="3"/>
      <c r="M12" s="15"/>
    </row>
    <row r="13" spans="2:20" x14ac:dyDescent="0.25">
      <c r="B13" s="14"/>
      <c r="E13" s="36"/>
      <c r="F13" s="9" t="s">
        <v>20</v>
      </c>
      <c r="G13" s="36"/>
      <c r="H13" s="9" t="s">
        <v>21</v>
      </c>
      <c r="I13" s="36"/>
      <c r="J13" s="9" t="s">
        <v>16</v>
      </c>
      <c r="M13" s="15"/>
      <c r="N13" s="10"/>
    </row>
    <row r="14" spans="2:20" ht="3.75" customHeight="1" x14ac:dyDescent="0.25">
      <c r="B14" s="16"/>
      <c r="D14" s="6"/>
      <c r="E14" s="53"/>
      <c r="F14" s="9"/>
      <c r="G14" s="3"/>
      <c r="H14" s="17"/>
      <c r="I14" s="58"/>
      <c r="J14" s="17"/>
      <c r="M14" s="15"/>
    </row>
    <row r="15" spans="2:20" x14ac:dyDescent="0.25">
      <c r="B15" s="14"/>
      <c r="C15" s="8" t="s">
        <v>29</v>
      </c>
      <c r="E15" s="36"/>
      <c r="F15" s="9" t="s">
        <v>18</v>
      </c>
      <c r="G15" s="36"/>
      <c r="H15" s="9" t="s">
        <v>17</v>
      </c>
      <c r="I15" s="36"/>
      <c r="J15" s="9" t="s">
        <v>15</v>
      </c>
      <c r="M15" s="15"/>
      <c r="N15" s="10"/>
    </row>
    <row r="16" spans="2:20" ht="3.75" customHeight="1" x14ac:dyDescent="0.25">
      <c r="B16" s="16"/>
      <c r="D16" s="6"/>
      <c r="E16" s="53"/>
      <c r="F16" s="9"/>
      <c r="G16" s="58"/>
      <c r="H16" s="17"/>
      <c r="I16" s="58"/>
      <c r="J16" s="3"/>
      <c r="M16" s="15"/>
    </row>
    <row r="17" spans="1:13" x14ac:dyDescent="0.25">
      <c r="B17" s="14"/>
      <c r="C17" t="s">
        <v>43</v>
      </c>
      <c r="E17" s="36" t="s">
        <v>41</v>
      </c>
      <c r="F17" s="9" t="s">
        <v>14</v>
      </c>
      <c r="G17" s="36"/>
      <c r="H17" s="9" t="s">
        <v>19</v>
      </c>
      <c r="I17" s="36"/>
      <c r="J17" s="9" t="s">
        <v>22</v>
      </c>
      <c r="K17" s="4"/>
      <c r="L17" s="4"/>
      <c r="M17" s="15"/>
    </row>
    <row r="18" spans="1:13" ht="3.75" customHeight="1" x14ac:dyDescent="0.25">
      <c r="B18" s="21"/>
      <c r="C18" s="4"/>
      <c r="D18" s="4"/>
      <c r="E18" s="56"/>
      <c r="F18" s="4"/>
      <c r="G18" s="7"/>
      <c r="H18" s="22"/>
      <c r="I18" s="7"/>
      <c r="J18" s="7"/>
      <c r="K18" s="4"/>
      <c r="L18" s="4"/>
      <c r="M18" s="18"/>
    </row>
    <row r="19" spans="1:13" x14ac:dyDescent="0.25">
      <c r="E19" s="53"/>
    </row>
    <row r="20" spans="1:13" ht="3.75" customHeight="1" x14ac:dyDescent="0.25">
      <c r="E20" s="53"/>
    </row>
    <row r="21" spans="1:13" ht="3.75" customHeight="1" x14ac:dyDescent="0.25">
      <c r="B21" s="31"/>
      <c r="C21" s="27"/>
      <c r="D21" s="27"/>
      <c r="E21" s="57"/>
      <c r="F21" s="27"/>
      <c r="G21" s="27"/>
      <c r="H21" s="27"/>
      <c r="I21" s="27"/>
      <c r="J21" s="27"/>
      <c r="K21" s="27"/>
      <c r="L21" s="27"/>
      <c r="M21" s="28"/>
    </row>
    <row r="22" spans="1:13" x14ac:dyDescent="0.25">
      <c r="B22" s="14"/>
      <c r="E22" s="55" t="s">
        <v>41</v>
      </c>
      <c r="F22" s="3" t="s">
        <v>7</v>
      </c>
      <c r="H22" s="3" t="s">
        <v>8</v>
      </c>
      <c r="I22" s="4"/>
      <c r="J22" s="37">
        <v>15</v>
      </c>
      <c r="K22" s="3" t="s">
        <v>3</v>
      </c>
      <c r="L22" s="3"/>
      <c r="M22" s="15"/>
    </row>
    <row r="23" spans="1:13" ht="3.75" customHeight="1" x14ac:dyDescent="0.25">
      <c r="B23" s="14"/>
      <c r="E23" s="53"/>
      <c r="M23" s="15"/>
    </row>
    <row r="24" spans="1:13" x14ac:dyDescent="0.25">
      <c r="A24" s="15"/>
      <c r="C24" s="32" t="s">
        <v>30</v>
      </c>
      <c r="E24" s="55"/>
      <c r="F24" s="3" t="s">
        <v>25</v>
      </c>
      <c r="M24" s="15"/>
    </row>
    <row r="25" spans="1:13" x14ac:dyDescent="0.25">
      <c r="B25" s="14"/>
      <c r="E25" s="53"/>
      <c r="F25" t="s">
        <v>9</v>
      </c>
      <c r="I25" s="4"/>
      <c r="J25" s="4"/>
      <c r="K25" t="s">
        <v>3</v>
      </c>
      <c r="M25" s="15"/>
    </row>
    <row r="26" spans="1:13" x14ac:dyDescent="0.25">
      <c r="B26" s="29"/>
      <c r="C26" s="4"/>
      <c r="D26" s="4"/>
      <c r="E26" s="4"/>
      <c r="F26" s="4"/>
      <c r="G26" s="4"/>
      <c r="H26" s="4"/>
      <c r="I26" s="4"/>
      <c r="J26" s="4"/>
      <c r="K26" s="4"/>
      <c r="L26" s="4"/>
      <c r="M26" s="18"/>
    </row>
    <row r="27" spans="1:13" x14ac:dyDescent="0.25">
      <c r="D27" s="4"/>
    </row>
    <row r="28" spans="1:13" x14ac:dyDescent="0.25">
      <c r="B28" t="s">
        <v>47</v>
      </c>
      <c r="D28" s="26">
        <v>100</v>
      </c>
      <c r="E28" t="s">
        <v>3</v>
      </c>
      <c r="H28" s="9"/>
    </row>
    <row r="29" spans="1:13" ht="3.75" customHeight="1" x14ac:dyDescent="0.25">
      <c r="B29" s="5"/>
      <c r="G29" s="3"/>
      <c r="H29" s="17"/>
      <c r="I29" s="3"/>
      <c r="J29" s="3"/>
    </row>
    <row r="30" spans="1:13" ht="21" x14ac:dyDescent="0.25">
      <c r="B30" s="34" t="s">
        <v>95</v>
      </c>
      <c r="C30" s="35"/>
      <c r="D30" s="20" t="s">
        <v>10</v>
      </c>
    </row>
    <row r="31" spans="1:13" x14ac:dyDescent="0.25">
      <c r="B31" s="2" t="s">
        <v>0</v>
      </c>
      <c r="C31" s="2" t="s">
        <v>1</v>
      </c>
      <c r="D31" s="2" t="s">
        <v>2</v>
      </c>
    </row>
    <row r="32" spans="1:13" x14ac:dyDescent="0.25">
      <c r="B32" s="36">
        <v>10</v>
      </c>
      <c r="C32" s="1">
        <f>D28*0.1</f>
        <v>10</v>
      </c>
      <c r="D32" s="23">
        <v>6.2</v>
      </c>
    </row>
    <row r="33" spans="2:24" x14ac:dyDescent="0.25">
      <c r="B33" s="36">
        <v>20</v>
      </c>
      <c r="C33" s="1">
        <f>D28*0.2</f>
        <v>20</v>
      </c>
      <c r="D33" s="23">
        <v>8.1999999999999993</v>
      </c>
    </row>
    <row r="34" spans="2:24" x14ac:dyDescent="0.25">
      <c r="B34" s="36">
        <v>30</v>
      </c>
      <c r="C34" s="1">
        <f t="shared" ref="C34:C40" si="0">$D$28*B34/100</f>
        <v>30</v>
      </c>
      <c r="D34" s="23">
        <v>9.5</v>
      </c>
    </row>
    <row r="35" spans="2:24" ht="13.8" thickBot="1" x14ac:dyDescent="0.3">
      <c r="B35" s="36">
        <v>40</v>
      </c>
      <c r="C35" s="1">
        <f t="shared" si="0"/>
        <v>40</v>
      </c>
      <c r="D35" s="39">
        <v>10.9</v>
      </c>
    </row>
    <row r="36" spans="2:24" x14ac:dyDescent="0.25">
      <c r="B36" s="36">
        <v>50</v>
      </c>
      <c r="C36" s="38">
        <f t="shared" si="0"/>
        <v>50</v>
      </c>
      <c r="D36" s="40">
        <v>14.5</v>
      </c>
    </row>
    <row r="37" spans="2:24" x14ac:dyDescent="0.25">
      <c r="B37" s="36">
        <v>60</v>
      </c>
      <c r="C37" s="38">
        <f t="shared" si="0"/>
        <v>60</v>
      </c>
      <c r="D37" s="41">
        <v>15.1</v>
      </c>
    </row>
    <row r="38" spans="2:24" ht="13.8" thickBot="1" x14ac:dyDescent="0.3">
      <c r="B38" s="36">
        <v>70</v>
      </c>
      <c r="C38" s="38">
        <f t="shared" si="0"/>
        <v>70</v>
      </c>
      <c r="D38" s="42">
        <v>16</v>
      </c>
    </row>
    <row r="39" spans="2:24" x14ac:dyDescent="0.25">
      <c r="B39" s="36">
        <v>80</v>
      </c>
      <c r="C39" s="1">
        <f t="shared" si="0"/>
        <v>80</v>
      </c>
      <c r="D39" s="26">
        <v>28.4</v>
      </c>
    </row>
    <row r="40" spans="2:24" x14ac:dyDescent="0.25">
      <c r="B40" s="36">
        <v>90</v>
      </c>
      <c r="C40" s="1">
        <f t="shared" si="0"/>
        <v>90</v>
      </c>
      <c r="D40" s="23">
        <v>39</v>
      </c>
    </row>
    <row r="41" spans="2:24" x14ac:dyDescent="0.25">
      <c r="B41" s="53"/>
    </row>
    <row r="45" spans="2:24" x14ac:dyDescent="0.25">
      <c r="X45" s="45"/>
    </row>
    <row r="46" spans="2:24" x14ac:dyDescent="0.25">
      <c r="X46" s="45"/>
    </row>
    <row r="47" spans="2:24" x14ac:dyDescent="0.25">
      <c r="R47" s="45"/>
    </row>
    <row r="65" spans="1:13" ht="17.399999999999999" x14ac:dyDescent="0.3">
      <c r="F65" s="59" t="s">
        <v>11</v>
      </c>
      <c r="H65" s="24">
        <f>SUM(D36:D38)/3</f>
        <v>15.200000000000001</v>
      </c>
      <c r="I65" s="60" t="s">
        <v>2</v>
      </c>
    </row>
    <row r="66" spans="1:13" ht="17.399999999999999" x14ac:dyDescent="0.3">
      <c r="F66" s="59" t="s">
        <v>104</v>
      </c>
      <c r="H66" s="54">
        <f>(_xlfn.STDEV.S(D36:D38)/(AVERAGE(D36:D38))*100)</f>
        <v>4.9669963389939138</v>
      </c>
      <c r="I66" s="60" t="s">
        <v>0</v>
      </c>
    </row>
    <row r="67" spans="1:13" ht="17.399999999999999" x14ac:dyDescent="0.3">
      <c r="F67" s="6"/>
      <c r="H67" s="54"/>
    </row>
    <row r="68" spans="1:13" ht="17.399999999999999" x14ac:dyDescent="0.3">
      <c r="F68" s="6"/>
      <c r="H68" s="54"/>
    </row>
    <row r="69" spans="1:13" ht="17.399999999999999" x14ac:dyDescent="0.3">
      <c r="F69" s="6"/>
      <c r="H69" s="54"/>
    </row>
    <row r="70" spans="1:13" ht="13.8" thickBot="1" x14ac:dyDescent="0.3">
      <c r="A70" s="46" t="s">
        <v>46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</row>
    <row r="71" spans="1:13" ht="2.1" customHeight="1" x14ac:dyDescent="0.25"/>
    <row r="72" spans="1:13" x14ac:dyDescent="0.25">
      <c r="A72" s="44" t="s">
        <v>44</v>
      </c>
    </row>
    <row r="73" spans="1:13" x14ac:dyDescent="0.25">
      <c r="A73" s="44" t="s">
        <v>45</v>
      </c>
    </row>
  </sheetData>
  <sheetProtection algorithmName="SHA-512" hashValue="O1URrB+z3RKUvB9RVAty6MZ/4NmU3U90lACISL1pGcCrx4cF83g7bmQo4bpIAloloxezCSevifpGsLrX59q7cA==" saltValue="GiWg0KOgkL8w1xbFxg2rhA==" spinCount="100000" sheet="1" objects="1" scenarios="1"/>
  <pageMargins left="0.5" right="0.5" top="0.29906250000000001" bottom="0.5" header="0.3" footer="0"/>
  <pageSetup scale="8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FOP Plot</vt:lpstr>
      <vt:lpstr>Instructions</vt:lpstr>
      <vt:lpstr>Example</vt:lpstr>
    </vt:vector>
  </TitlesOfParts>
  <Company>Chauvin Arnoux,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jolobri</dc:creator>
  <cp:lastModifiedBy>Kristy Ford</cp:lastModifiedBy>
  <cp:lastPrinted>2020-08-11T16:14:02Z</cp:lastPrinted>
  <dcterms:created xsi:type="dcterms:W3CDTF">2006-03-15T15:11:25Z</dcterms:created>
  <dcterms:modified xsi:type="dcterms:W3CDTF">2023-08-17T11:47:08Z</dcterms:modified>
</cp:coreProperties>
</file>